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matthew\SFS\Operations Coordinator\Documents and files\Payment Worksheets\2324\"/>
    </mc:Choice>
  </mc:AlternateContent>
  <xr:revisionPtr revIDLastSave="0" documentId="13_ncr:1_{04F15999-23E3-4FE5-A510-7889BAE14E3B}"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26" i="1"/>
  <c r="I27" i="1"/>
  <c r="I28" i="1"/>
  <c r="I29" i="1"/>
  <c r="I30" i="1"/>
  <c r="I31" i="1"/>
  <c r="I32" i="1"/>
  <c r="I33" i="1"/>
  <c r="I13" i="1"/>
  <c r="I15" i="1"/>
  <c r="I16" i="1"/>
  <c r="I17" i="1"/>
  <c r="I19" i="1"/>
  <c r="I20" i="1"/>
  <c r="I21" i="1"/>
  <c r="G22" i="1" l="1"/>
  <c r="F22" i="1"/>
  <c r="E22" i="1"/>
  <c r="I25" i="1" l="1"/>
  <c r="I12" i="1" l="1"/>
  <c r="I22" i="1" s="1"/>
  <c r="G34" i="1" l="1"/>
  <c r="F34" i="1"/>
  <c r="E34" i="1"/>
  <c r="I34" i="1" l="1"/>
  <c r="I36" i="1" s="1"/>
  <c r="E36" i="1"/>
  <c r="F36" i="1"/>
  <c r="G36" i="1"/>
  <c r="G52" i="1" l="1"/>
  <c r="G51" i="1"/>
  <c r="C51" i="1"/>
  <c r="G44" i="1"/>
  <c r="G43" i="1"/>
  <c r="C43" i="1"/>
  <c r="C47" i="1"/>
  <c r="G47" i="1"/>
  <c r="G48" i="1"/>
  <c r="G50" i="1" l="1"/>
  <c r="G42" i="1"/>
  <c r="G46" i="1"/>
</calcChain>
</file>

<file path=xl/sharedStrings.xml><?xml version="1.0" encoding="utf-8"?>
<sst xmlns="http://schemas.openxmlformats.org/spreadsheetml/2006/main" count="53" uniqueCount="41">
  <si>
    <t xml:space="preserve"> </t>
  </si>
  <si>
    <t>Autumn</t>
  </si>
  <si>
    <t>Winter</t>
  </si>
  <si>
    <t>Spring</t>
  </si>
  <si>
    <t>Tuition</t>
  </si>
  <si>
    <t xml:space="preserve">Total Charges </t>
  </si>
  <si>
    <t>Total Financial Aid</t>
  </si>
  <si>
    <t>Technology Fee</t>
  </si>
  <si>
    <r>
      <t>Course Fees (</t>
    </r>
    <r>
      <rPr>
        <sz val="9"/>
        <rFont val="Arial Narrow"/>
        <family val="2"/>
      </rPr>
      <t xml:space="preserve">see </t>
    </r>
    <r>
      <rPr>
        <i/>
        <sz val="9"/>
        <rFont val="Arial Narrow"/>
        <family val="2"/>
      </rPr>
      <t>Time Schedule</t>
    </r>
    <r>
      <rPr>
        <sz val="10"/>
        <rFont val="Arial Narrow"/>
        <family val="2"/>
      </rPr>
      <t>)</t>
    </r>
  </si>
  <si>
    <t>Total Due to SPU Each Quarter</t>
  </si>
  <si>
    <t>Financial Aid</t>
  </si>
  <si>
    <t>Student Account Charges</t>
  </si>
  <si>
    <t>Advance Payment</t>
  </si>
  <si>
    <r>
      <t>Matriculation Fee</t>
    </r>
    <r>
      <rPr>
        <sz val="8"/>
        <rFont val="Arial Narrow"/>
        <family val="2"/>
      </rPr>
      <t xml:space="preserve"> (one-time, 1st quarter only)</t>
    </r>
  </si>
  <si>
    <t>Activity Fee</t>
  </si>
  <si>
    <t>TOTAL</t>
  </si>
  <si>
    <t>THIS IS NOT A BILL</t>
  </si>
  <si>
    <t>Payment Plan Options</t>
  </si>
  <si>
    <t>The amount not paid by the date below will be assessed a 1.25% late fee.</t>
  </si>
  <si>
    <t>The amounts listed above are estimates.  Actual monthly payments may vary if charges or financial aid change.</t>
  </si>
  <si>
    <t>Prep. By:</t>
  </si>
  <si>
    <t>For more information on payment plans and methods of payment please visit our website at www.spu.edu/sfs.</t>
  </si>
  <si>
    <t>Date:</t>
  </si>
  <si>
    <t>Student Name</t>
  </si>
  <si>
    <t>Quarterly Payments</t>
  </si>
  <si>
    <t>October</t>
  </si>
  <si>
    <t>November</t>
  </si>
  <si>
    <t>December</t>
  </si>
  <si>
    <t>January</t>
  </si>
  <si>
    <t>February</t>
  </si>
  <si>
    <t>March</t>
  </si>
  <si>
    <t>April</t>
  </si>
  <si>
    <t>May</t>
  </si>
  <si>
    <t>June</t>
  </si>
  <si>
    <t>Sample Monthly 
Installment Schedule</t>
  </si>
  <si>
    <t>Quarterly payment due dates are noted on the left. SPU also offers options to spread your payments into monthly installments. An annual plan will cover the entire school year. The plan will be rebalanced throughout the year if your charges or aid changes. The annual plan will also rebalance if necessary at the start of each quarter once your charges and aid are finalized. There is also a quarterly plan available. On the right the estimated monthly payment shows a sample annual payment plan.</t>
  </si>
  <si>
    <r>
      <t>Orientation Fee</t>
    </r>
    <r>
      <rPr>
        <sz val="8"/>
        <rFont val="Arial Narrow"/>
        <family val="2"/>
      </rPr>
      <t xml:space="preserve"> (one-time, 1st quarter only)</t>
    </r>
  </si>
  <si>
    <t>2023-2024 Estimate of Charges and Financial Aid</t>
  </si>
  <si>
    <t>Food and Housing (if on-campus)</t>
  </si>
  <si>
    <t>Wellness and Safety Fee</t>
  </si>
  <si>
    <t>Textbook Fee (Falcon Advantage)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</si>
</sst>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0" x14ac:knownFonts="1">
    <font>
      <sz val="10"/>
      <name val="Arial"/>
    </font>
    <font>
      <sz val="10"/>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b/>
      <sz val="8"/>
      <name val="Arial Narrow"/>
      <family val="2"/>
    </font>
    <font>
      <sz val="6"/>
      <name val="Arial Narrow"/>
      <family val="2"/>
    </font>
    <font>
      <vertAlign val="superscript"/>
      <sz val="1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6" fillId="0" borderId="1" xfId="0" applyFont="1" applyBorder="1"/>
    <xf numFmtId="0" fontId="4" fillId="0" borderId="5" xfId="0" applyFont="1" applyBorder="1" applyProtection="1">
      <protection locked="0"/>
    </xf>
    <xf numFmtId="0" fontId="0" fillId="0" borderId="0" xfId="0" applyAlignment="1">
      <alignment horizontal="right" vertical="top"/>
    </xf>
    <xf numFmtId="14" fontId="4" fillId="0" borderId="0" xfId="0" applyNumberFormat="1" applyFont="1" applyAlignment="1">
      <alignment horizontal="center" vertical="top"/>
    </xf>
    <xf numFmtId="8" fontId="14" fillId="2" borderId="3" xfId="0" applyNumberFormat="1" applyFont="1" applyFill="1" applyBorder="1" applyAlignment="1">
      <alignment horizontal="center"/>
    </xf>
    <xf numFmtId="0" fontId="14" fillId="2" borderId="4" xfId="0" applyFont="1" applyFill="1" applyBorder="1"/>
    <xf numFmtId="0" fontId="14" fillId="2" borderId="1" xfId="0" applyFont="1" applyFill="1" applyBorder="1"/>
    <xf numFmtId="8" fontId="4" fillId="0" borderId="3" xfId="0" applyNumberFormat="1" applyFont="1" applyBorder="1" applyAlignment="1" applyProtection="1">
      <alignment horizontal="right"/>
      <protection locked="0"/>
    </xf>
    <xf numFmtId="8" fontId="4" fillId="0" borderId="3" xfId="0" applyNumberFormat="1" applyFont="1" applyBorder="1" applyAlignment="1">
      <alignment horizontal="right"/>
    </xf>
    <xf numFmtId="0" fontId="11" fillId="0" borderId="0" xfId="0" applyFont="1" applyAlignment="1" applyProtection="1">
      <alignment horizontal="center"/>
      <protection locked="0"/>
    </xf>
    <xf numFmtId="0" fontId="12" fillId="0" borderId="0" xfId="0" applyFont="1" applyAlignment="1">
      <alignment horizontal="center"/>
    </xf>
    <xf numFmtId="0" fontId="4" fillId="0" borderId="4" xfId="0" applyFont="1" applyBorder="1"/>
    <xf numFmtId="0" fontId="4" fillId="0" borderId="7" xfId="0" applyFont="1" applyBorder="1"/>
    <xf numFmtId="164" fontId="4" fillId="0" borderId="3" xfId="0" applyNumberFormat="1" applyFont="1" applyBorder="1" applyProtection="1">
      <protection locked="0"/>
    </xf>
    <xf numFmtId="164" fontId="4" fillId="0" borderId="3" xfId="0" applyNumberFormat="1" applyFont="1" applyBorder="1"/>
    <xf numFmtId="8" fontId="4" fillId="0" borderId="3" xfId="0" applyNumberFormat="1" applyFont="1" applyBorder="1" applyProtection="1">
      <protection locked="0"/>
    </xf>
    <xf numFmtId="8" fontId="1" fillId="2" borderId="6" xfId="0" applyNumberFormat="1" applyFont="1" applyFill="1" applyBorder="1"/>
    <xf numFmtId="8" fontId="1" fillId="0" borderId="0" xfId="0" applyNumberFormat="1" applyFont="1"/>
    <xf numFmtId="8" fontId="14" fillId="0" borderId="0" xfId="0" applyNumberFormat="1" applyFont="1" applyAlignment="1">
      <alignment horizontal="center"/>
    </xf>
    <xf numFmtId="164" fontId="4" fillId="0" borderId="0" xfId="0" applyNumberFormat="1" applyFont="1"/>
    <xf numFmtId="164" fontId="4" fillId="0" borderId="0" xfId="0" applyNumberFormat="1" applyFont="1" applyProtection="1">
      <protection locked="0"/>
    </xf>
    <xf numFmtId="8" fontId="4" fillId="0" borderId="0" xfId="0" applyNumberFormat="1" applyFont="1" applyAlignment="1" applyProtection="1">
      <alignment horizontal="right"/>
      <protection locked="0"/>
    </xf>
    <xf numFmtId="8" fontId="4" fillId="0" borderId="0" xfId="0" applyNumberFormat="1" applyFont="1" applyAlignment="1">
      <alignment horizontal="right"/>
    </xf>
    <xf numFmtId="8" fontId="1" fillId="2" borderId="3" xfId="0" applyNumberFormat="1" applyFont="1" applyFill="1" applyBorder="1"/>
    <xf numFmtId="0" fontId="17" fillId="0" borderId="0" xfId="0" applyFont="1"/>
    <xf numFmtId="0" fontId="10" fillId="0" borderId="0" xfId="0" applyFont="1"/>
    <xf numFmtId="8" fontId="10" fillId="0" borderId="0" xfId="0" applyNumberFormat="1" applyFont="1"/>
    <xf numFmtId="0" fontId="5" fillId="2" borderId="12" xfId="0" applyFont="1" applyFill="1" applyBorder="1" applyAlignment="1">
      <alignment horizontal="centerContinuous"/>
    </xf>
    <xf numFmtId="0" fontId="4" fillId="2" borderId="13" xfId="0" applyFont="1" applyFill="1" applyBorder="1" applyAlignment="1">
      <alignment horizontal="centerContinuous"/>
    </xf>
    <xf numFmtId="17" fontId="4" fillId="0" borderId="14" xfId="0" applyNumberFormat="1" applyFont="1" applyBorder="1" applyAlignment="1">
      <alignment horizontal="left"/>
    </xf>
    <xf numFmtId="8" fontId="4" fillId="0" borderId="15" xfId="0" applyNumberFormat="1" applyFont="1" applyBorder="1"/>
    <xf numFmtId="14" fontId="4" fillId="0" borderId="14" xfId="0" applyNumberFormat="1" applyFont="1" applyBorder="1" applyAlignment="1">
      <alignment horizontal="left"/>
    </xf>
    <xf numFmtId="0" fontId="19" fillId="0" borderId="0" xfId="0" applyFont="1" applyAlignment="1">
      <alignment horizontal="left"/>
    </xf>
    <xf numFmtId="0" fontId="4" fillId="0" borderId="15" xfId="0" applyFont="1" applyBorder="1"/>
    <xf numFmtId="17" fontId="4" fillId="0" borderId="5" xfId="0" applyNumberFormat="1" applyFont="1" applyBorder="1" applyAlignment="1">
      <alignment horizontal="left"/>
    </xf>
    <xf numFmtId="8" fontId="4" fillId="0" borderId="16" xfId="0" applyNumberFormat="1" applyFont="1" applyBorder="1"/>
    <xf numFmtId="14" fontId="4" fillId="0" borderId="5" xfId="0" applyNumberFormat="1" applyFont="1" applyBorder="1" applyAlignment="1">
      <alignment horizontal="left"/>
    </xf>
    <xf numFmtId="8" fontId="4" fillId="2" borderId="13" xfId="0" applyNumberFormat="1" applyFont="1" applyFill="1" applyBorder="1" applyAlignment="1">
      <alignment horizontal="centerContinuous"/>
    </xf>
    <xf numFmtId="17" fontId="4" fillId="0" borderId="0" xfId="0" applyNumberFormat="1" applyFont="1" applyAlignment="1">
      <alignment horizontal="left"/>
    </xf>
    <xf numFmtId="8" fontId="4" fillId="0" borderId="0" xfId="0" applyNumberFormat="1" applyFont="1"/>
    <xf numFmtId="14" fontId="4" fillId="0" borderId="0" xfId="0" applyNumberFormat="1" applyFont="1" applyAlignment="1">
      <alignment horizontal="left"/>
    </xf>
    <xf numFmtId="164" fontId="4" fillId="3" borderId="3" xfId="0" applyNumberFormat="1" applyFont="1" applyFill="1" applyBorder="1" applyProtection="1">
      <protection locked="0"/>
    </xf>
    <xf numFmtId="40" fontId="14" fillId="2" borderId="9" xfId="0" applyNumberFormat="1" applyFont="1" applyFill="1" applyBorder="1" applyAlignment="1">
      <alignment horizontal="center"/>
    </xf>
    <xf numFmtId="40" fontId="5" fillId="0" borderId="10" xfId="0" applyNumberFormat="1" applyFont="1" applyBorder="1"/>
    <xf numFmtId="40" fontId="5" fillId="0" borderId="11" xfId="0" applyNumberFormat="1" applyFont="1" applyBorder="1"/>
    <xf numFmtId="40" fontId="6" fillId="0" borderId="0" xfId="0" applyNumberFormat="1" applyFont="1"/>
    <xf numFmtId="40" fontId="14" fillId="2" borderId="8" xfId="0" applyNumberFormat="1" applyFont="1" applyFill="1" applyBorder="1"/>
    <xf numFmtId="0" fontId="2" fillId="0" borderId="0" xfId="0" applyFont="1" applyAlignment="1">
      <alignment horizontal="right"/>
    </xf>
    <xf numFmtId="8" fontId="14" fillId="2" borderId="4" xfId="0" applyNumberFormat="1" applyFont="1" applyFill="1" applyBorder="1" applyAlignment="1">
      <alignment horizontal="left"/>
    </xf>
    <xf numFmtId="0" fontId="15" fillId="0" borderId="2" xfId="0" applyFont="1" applyBorder="1"/>
    <xf numFmtId="0" fontId="15" fillId="0" borderId="7" xfId="0" applyFont="1" applyBorder="1"/>
    <xf numFmtId="0" fontId="11" fillId="0" borderId="0" xfId="0" applyFont="1" applyAlignment="1" applyProtection="1">
      <alignment horizontal="center"/>
      <protection locked="0"/>
    </xf>
    <xf numFmtId="0" fontId="13" fillId="0" borderId="0" xfId="0" applyFont="1" applyAlignment="1">
      <alignment horizontal="center"/>
    </xf>
    <xf numFmtId="0" fontId="16" fillId="0" borderId="0" xfId="0" applyFont="1" applyAlignment="1">
      <alignment horizontal="center"/>
    </xf>
    <xf numFmtId="0" fontId="0" fillId="0" borderId="2" xfId="0" applyBorder="1"/>
    <xf numFmtId="0" fontId="0" fillId="0" borderId="7" xfId="0" applyBorder="1"/>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1" xfId="0" applyBorder="1" applyAlignment="1">
      <alignment horizontal="center" wrapText="1"/>
    </xf>
    <xf numFmtId="0" fontId="5" fillId="0" borderId="14" xfId="0" applyFont="1" applyBorder="1" applyAlignment="1">
      <alignment horizontal="center" vertical="top"/>
    </xf>
    <xf numFmtId="0" fontId="1" fillId="0" borderId="15" xfId="0" applyFont="1" applyBorder="1"/>
    <xf numFmtId="0" fontId="5" fillId="2" borderId="12" xfId="0" applyFont="1" applyFill="1" applyBorder="1" applyAlignment="1">
      <alignment horizontal="center"/>
    </xf>
    <xf numFmtId="0" fontId="5" fillId="2" borderId="13" xfId="0" applyFont="1" applyFill="1" applyBorder="1" applyAlignment="1">
      <alignment horizontal="center"/>
    </xf>
    <xf numFmtId="0" fontId="10" fillId="0" borderId="0" xfId="0" applyFont="1" applyAlignment="1">
      <alignment horizontal="left" vertical="top" wrapText="1" indent="1"/>
    </xf>
    <xf numFmtId="0" fontId="18"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9525</xdr:rowOff>
    </xdr:from>
    <xdr:to>
      <xdr:col>9</xdr:col>
      <xdr:colOff>152400</xdr:colOff>
      <xdr:row>5</xdr:row>
      <xdr:rowOff>314771</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352425" y="333375"/>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55"/>
  <sheetViews>
    <sheetView showGridLines="0" showZeros="0" tabSelected="1" topLeftCell="A4" zoomScaleNormal="100" workbookViewId="0">
      <selection activeCell="B15" sqref="B15"/>
    </sheetView>
  </sheetViews>
  <sheetFormatPr defaultColWidth="9.1796875" defaultRowHeight="13" x14ac:dyDescent="0.3"/>
  <cols>
    <col min="1" max="1" width="10" style="3" customWidth="1"/>
    <col min="2" max="2" width="13" style="3" customWidth="1"/>
    <col min="3" max="3" width="10.453125" style="3" customWidth="1"/>
    <col min="4" max="4" width="18.54296875" style="3" customWidth="1"/>
    <col min="5" max="5" width="11.453125" style="3" customWidth="1"/>
    <col min="6" max="7" width="11.54296875" style="3" customWidth="1"/>
    <col min="8" max="8" width="2.1796875" style="3" customWidth="1"/>
    <col min="9" max="9" width="10.7265625" style="3" bestFit="1" customWidth="1"/>
    <col min="10" max="10" width="6.453125" style="3" bestFit="1" customWidth="1"/>
    <col min="11" max="16384" width="9.1796875" style="3"/>
  </cols>
  <sheetData>
    <row r="4" spans="1:10" s="4" customFormat="1" ht="18" x14ac:dyDescent="0.4">
      <c r="A4" s="1"/>
      <c r="B4" s="2"/>
      <c r="C4" s="3"/>
      <c r="D4" s="3"/>
      <c r="E4" s="62"/>
      <c r="F4" s="62"/>
      <c r="G4" s="62"/>
      <c r="H4" s="62"/>
      <c r="I4" s="62"/>
    </row>
    <row r="5" spans="1:10" x14ac:dyDescent="0.3">
      <c r="F5" s="5"/>
    </row>
    <row r="6" spans="1:10" ht="44.25" customHeight="1" x14ac:dyDescent="0.45">
      <c r="B6" s="66" t="s">
        <v>23</v>
      </c>
      <c r="C6" s="66"/>
      <c r="D6" s="66"/>
      <c r="E6" s="66"/>
      <c r="F6" s="66"/>
      <c r="G6" s="66"/>
      <c r="H6" s="66"/>
      <c r="I6" s="66"/>
    </row>
    <row r="7" spans="1:10" ht="6" customHeight="1" x14ac:dyDescent="0.45">
      <c r="B7" s="7"/>
      <c r="C7" s="24"/>
      <c r="D7" s="25"/>
      <c r="E7" s="25"/>
      <c r="F7" s="25"/>
      <c r="G7" s="17"/>
      <c r="H7" s="17"/>
      <c r="I7" s="18"/>
    </row>
    <row r="8" spans="1:10" ht="3" customHeight="1" x14ac:dyDescent="0.4">
      <c r="A8" s="71"/>
      <c r="B8" s="72"/>
      <c r="C8" s="72"/>
      <c r="D8" s="72"/>
      <c r="E8" s="72"/>
      <c r="F8" s="72"/>
      <c r="G8" s="72"/>
      <c r="H8" s="72"/>
      <c r="I8" s="72"/>
      <c r="J8" s="72"/>
    </row>
    <row r="9" spans="1:10" ht="16.5" customHeight="1" x14ac:dyDescent="0.35">
      <c r="A9" s="3" t="s">
        <v>0</v>
      </c>
      <c r="B9" s="67" t="s">
        <v>37</v>
      </c>
      <c r="C9" s="67"/>
      <c r="D9" s="67"/>
      <c r="E9" s="67"/>
      <c r="F9" s="67"/>
      <c r="G9" s="67"/>
      <c r="H9" s="67"/>
      <c r="I9" s="67"/>
    </row>
    <row r="10" spans="1:10" s="8" customFormat="1" ht="6" customHeight="1" thickBot="1" x14ac:dyDescent="0.25">
      <c r="B10" s="9"/>
      <c r="C10" s="9"/>
      <c r="F10" s="9"/>
    </row>
    <row r="11" spans="1:10" ht="15.75" customHeight="1" x14ac:dyDescent="0.3">
      <c r="B11" s="63" t="s">
        <v>11</v>
      </c>
      <c r="C11" s="64"/>
      <c r="D11" s="65"/>
      <c r="E11" s="19" t="s">
        <v>1</v>
      </c>
      <c r="F11" s="19" t="s">
        <v>2</v>
      </c>
      <c r="G11" s="19" t="s">
        <v>3</v>
      </c>
      <c r="H11" s="33"/>
      <c r="I11" s="57" t="s">
        <v>15</v>
      </c>
    </row>
    <row r="12" spans="1:10" ht="16.5" customHeight="1" x14ac:dyDescent="0.3">
      <c r="B12" s="26" t="s">
        <v>4</v>
      </c>
      <c r="C12" s="10"/>
      <c r="D12" s="27"/>
      <c r="E12" s="29">
        <v>12655</v>
      </c>
      <c r="F12" s="29">
        <v>12655</v>
      </c>
      <c r="G12" s="29">
        <v>12655</v>
      </c>
      <c r="H12" s="34"/>
      <c r="I12" s="58">
        <f>SUM(E12:G12)</f>
        <v>37965</v>
      </c>
    </row>
    <row r="13" spans="1:10" ht="16.5" customHeight="1" x14ac:dyDescent="0.3">
      <c r="B13" s="11" t="s">
        <v>8</v>
      </c>
      <c r="C13" s="12"/>
      <c r="D13" s="12"/>
      <c r="E13" s="28"/>
      <c r="F13" s="28"/>
      <c r="G13" s="28"/>
      <c r="H13" s="35"/>
      <c r="I13" s="58">
        <f t="shared" ref="I13:I21" si="0">SUM(E13:G13)</f>
        <v>0</v>
      </c>
    </row>
    <row r="14" spans="1:10" ht="16.5" customHeight="1" x14ac:dyDescent="0.3">
      <c r="B14" s="11" t="s">
        <v>40</v>
      </c>
      <c r="C14" s="12"/>
      <c r="D14" s="12"/>
      <c r="E14" s="28"/>
      <c r="F14" s="28"/>
      <c r="G14" s="28"/>
      <c r="H14" s="35"/>
      <c r="I14" s="58"/>
    </row>
    <row r="15" spans="1:10" ht="16.5" customHeight="1" x14ac:dyDescent="0.3">
      <c r="B15" s="11" t="s">
        <v>38</v>
      </c>
      <c r="C15" s="12"/>
      <c r="D15" s="12"/>
      <c r="E15" s="29">
        <v>5166</v>
      </c>
      <c r="F15" s="29">
        <v>5166</v>
      </c>
      <c r="G15" s="29">
        <v>5166</v>
      </c>
      <c r="H15" s="34"/>
      <c r="I15" s="58">
        <f t="shared" si="0"/>
        <v>15498</v>
      </c>
    </row>
    <row r="16" spans="1:10" ht="16.5" customHeight="1" x14ac:dyDescent="0.3">
      <c r="B16" s="11" t="s">
        <v>7</v>
      </c>
      <c r="C16" s="12"/>
      <c r="D16" s="12"/>
      <c r="E16" s="28">
        <v>110</v>
      </c>
      <c r="F16" s="28">
        <v>110</v>
      </c>
      <c r="G16" s="28">
        <v>110</v>
      </c>
      <c r="H16" s="35"/>
      <c r="I16" s="58">
        <f t="shared" si="0"/>
        <v>330</v>
      </c>
    </row>
    <row r="17" spans="2:9" ht="17.25" customHeight="1" x14ac:dyDescent="0.3">
      <c r="B17" s="11" t="s">
        <v>14</v>
      </c>
      <c r="C17" s="12"/>
      <c r="D17" s="12"/>
      <c r="E17" s="28">
        <v>115</v>
      </c>
      <c r="F17" s="28">
        <v>115</v>
      </c>
      <c r="G17" s="28">
        <v>115</v>
      </c>
      <c r="H17" s="35"/>
      <c r="I17" s="58">
        <f t="shared" si="0"/>
        <v>345</v>
      </c>
    </row>
    <row r="18" spans="2:9" ht="17.25" customHeight="1" x14ac:dyDescent="0.3">
      <c r="B18" s="11" t="s">
        <v>39</v>
      </c>
      <c r="C18" s="12"/>
      <c r="D18" s="12"/>
      <c r="E18" s="28">
        <v>58</v>
      </c>
      <c r="F18" s="28">
        <v>58</v>
      </c>
      <c r="G18" s="28">
        <v>58</v>
      </c>
      <c r="H18" s="35"/>
      <c r="I18" s="58">
        <f t="shared" si="0"/>
        <v>174</v>
      </c>
    </row>
    <row r="19" spans="2:9" ht="16.5" customHeight="1" x14ac:dyDescent="0.3">
      <c r="B19" s="11" t="s">
        <v>13</v>
      </c>
      <c r="C19" s="12"/>
      <c r="D19" s="12"/>
      <c r="E19" s="28">
        <v>175</v>
      </c>
      <c r="F19" s="56"/>
      <c r="G19" s="56"/>
      <c r="H19" s="35"/>
      <c r="I19" s="58">
        <f t="shared" si="0"/>
        <v>175</v>
      </c>
    </row>
    <row r="20" spans="2:9" ht="16.5" customHeight="1" x14ac:dyDescent="0.3">
      <c r="B20" s="11" t="s">
        <v>36</v>
      </c>
      <c r="C20" s="12"/>
      <c r="D20" s="12"/>
      <c r="E20" s="28">
        <v>125</v>
      </c>
      <c r="F20" s="56"/>
      <c r="G20" s="56"/>
      <c r="H20" s="35"/>
      <c r="I20" s="58">
        <f t="shared" si="0"/>
        <v>125</v>
      </c>
    </row>
    <row r="21" spans="2:9" ht="16.5" customHeight="1" x14ac:dyDescent="0.3">
      <c r="B21" s="11" t="s">
        <v>12</v>
      </c>
      <c r="C21" s="12"/>
      <c r="D21" s="12"/>
      <c r="E21" s="30">
        <v>-200</v>
      </c>
      <c r="F21" s="28"/>
      <c r="G21" s="28"/>
      <c r="H21" s="35"/>
      <c r="I21" s="58">
        <f t="shared" si="0"/>
        <v>-200</v>
      </c>
    </row>
    <row r="22" spans="2:9" ht="16.5" customHeight="1" thickBot="1" x14ac:dyDescent="0.35">
      <c r="B22" s="13" t="s">
        <v>5</v>
      </c>
      <c r="C22" s="14"/>
      <c r="D22" s="14"/>
      <c r="E22" s="29">
        <f>SUM(E12:E21)</f>
        <v>18204</v>
      </c>
      <c r="F22" s="29">
        <f>SUM(F12:F21)</f>
        <v>18104</v>
      </c>
      <c r="G22" s="29">
        <f>SUM(G12:G21)</f>
        <v>18104</v>
      </c>
      <c r="H22" s="34"/>
      <c r="I22" s="59">
        <f>SUM(I12:I21)</f>
        <v>54412</v>
      </c>
    </row>
    <row r="23" spans="2:9" s="8" customFormat="1" ht="10.5" customHeight="1" thickBot="1" x14ac:dyDescent="0.25">
      <c r="B23" s="15"/>
      <c r="C23" s="15"/>
      <c r="D23" s="15"/>
      <c r="E23" s="15"/>
      <c r="F23" s="15"/>
      <c r="G23" s="15"/>
      <c r="I23" s="60"/>
    </row>
    <row r="24" spans="2:9" s="8" customFormat="1" ht="16.5" customHeight="1" x14ac:dyDescent="0.3">
      <c r="B24" s="63" t="s">
        <v>10</v>
      </c>
      <c r="C24" s="69"/>
      <c r="D24" s="70"/>
      <c r="E24" s="19" t="s">
        <v>1</v>
      </c>
      <c r="F24" s="19" t="s">
        <v>2</v>
      </c>
      <c r="G24" s="19" t="s">
        <v>3</v>
      </c>
      <c r="H24" s="33"/>
      <c r="I24" s="57" t="s">
        <v>15</v>
      </c>
    </row>
    <row r="25" spans="2:9" ht="16.5" customHeight="1" x14ac:dyDescent="0.3">
      <c r="B25" s="16"/>
      <c r="C25" s="12"/>
      <c r="D25" s="12"/>
      <c r="E25" s="22"/>
      <c r="F25" s="22"/>
      <c r="G25" s="22"/>
      <c r="H25" s="36"/>
      <c r="I25" s="58">
        <f t="shared" ref="I25:I34" si="1">SUM(E25:G25)</f>
        <v>0</v>
      </c>
    </row>
    <row r="26" spans="2:9" ht="16.5" customHeight="1" x14ac:dyDescent="0.3">
      <c r="B26" s="11"/>
      <c r="C26" s="12"/>
      <c r="D26" s="12"/>
      <c r="E26" s="22"/>
      <c r="F26" s="22"/>
      <c r="G26" s="22"/>
      <c r="H26" s="36"/>
      <c r="I26" s="58">
        <f t="shared" si="1"/>
        <v>0</v>
      </c>
    </row>
    <row r="27" spans="2:9" ht="16.5" customHeight="1" x14ac:dyDescent="0.3">
      <c r="B27" s="11"/>
      <c r="C27" s="12"/>
      <c r="D27" s="12"/>
      <c r="E27" s="22"/>
      <c r="F27" s="22"/>
      <c r="G27" s="22"/>
      <c r="H27" s="36"/>
      <c r="I27" s="58">
        <f t="shared" si="1"/>
        <v>0</v>
      </c>
    </row>
    <row r="28" spans="2:9" ht="16.5" customHeight="1" x14ac:dyDescent="0.3">
      <c r="B28" s="11"/>
      <c r="C28" s="12"/>
      <c r="D28" s="12"/>
      <c r="E28" s="22"/>
      <c r="F28" s="22"/>
      <c r="G28" s="22"/>
      <c r="H28" s="36"/>
      <c r="I28" s="58">
        <f t="shared" si="1"/>
        <v>0</v>
      </c>
    </row>
    <row r="29" spans="2:9" ht="16.5" customHeight="1" x14ac:dyDescent="0.3">
      <c r="B29" s="11"/>
      <c r="C29" s="12"/>
      <c r="D29" s="12"/>
      <c r="E29" s="22"/>
      <c r="F29" s="22"/>
      <c r="G29" s="22"/>
      <c r="H29" s="36"/>
      <c r="I29" s="58">
        <f t="shared" si="1"/>
        <v>0</v>
      </c>
    </row>
    <row r="30" spans="2:9" ht="16.5" customHeight="1" x14ac:dyDescent="0.3">
      <c r="B30" s="11"/>
      <c r="C30" s="12"/>
      <c r="D30" s="12"/>
      <c r="E30" s="22"/>
      <c r="F30" s="22"/>
      <c r="G30" s="22"/>
      <c r="H30" s="36"/>
      <c r="I30" s="58">
        <f t="shared" si="1"/>
        <v>0</v>
      </c>
    </row>
    <row r="31" spans="2:9" ht="16.5" customHeight="1" x14ac:dyDescent="0.3">
      <c r="B31" s="11"/>
      <c r="C31" s="12"/>
      <c r="D31" s="12"/>
      <c r="E31" s="22"/>
      <c r="F31" s="22"/>
      <c r="G31" s="22"/>
      <c r="H31" s="36"/>
      <c r="I31" s="58">
        <f t="shared" si="1"/>
        <v>0</v>
      </c>
    </row>
    <row r="32" spans="2:9" ht="16.5" customHeight="1" x14ac:dyDescent="0.3">
      <c r="B32" s="11"/>
      <c r="C32" s="6"/>
      <c r="D32" s="6"/>
      <c r="E32" s="22"/>
      <c r="F32" s="22"/>
      <c r="G32" s="22"/>
      <c r="H32" s="36"/>
      <c r="I32" s="58">
        <f t="shared" si="1"/>
        <v>0</v>
      </c>
    </row>
    <row r="33" spans="1:9" ht="16.5" customHeight="1" x14ac:dyDescent="0.3">
      <c r="B33" s="11"/>
      <c r="C33" s="6"/>
      <c r="D33" s="6"/>
      <c r="E33" s="22"/>
      <c r="F33" s="22"/>
      <c r="G33" s="22"/>
      <c r="H33" s="36"/>
      <c r="I33" s="58">
        <f t="shared" si="1"/>
        <v>0</v>
      </c>
    </row>
    <row r="34" spans="1:9" ht="16.5" customHeight="1" x14ac:dyDescent="0.3">
      <c r="B34" s="13" t="s">
        <v>6</v>
      </c>
      <c r="C34" s="13"/>
      <c r="D34" s="14"/>
      <c r="E34" s="23">
        <f>SUM(E25:E33)</f>
        <v>0</v>
      </c>
      <c r="F34" s="23">
        <f>SUM(F25:F33)</f>
        <v>0</v>
      </c>
      <c r="G34" s="23">
        <f>SUM(G25:G33)</f>
        <v>0</v>
      </c>
      <c r="H34" s="37"/>
      <c r="I34" s="58">
        <f t="shared" si="1"/>
        <v>0</v>
      </c>
    </row>
    <row r="35" spans="1:9" s="8" customFormat="1" ht="10.5" customHeight="1" thickBot="1" x14ac:dyDescent="0.25">
      <c r="B35" s="15"/>
      <c r="C35" s="15"/>
      <c r="D35" s="15"/>
      <c r="E35" s="15"/>
      <c r="F35" s="15"/>
      <c r="G35" s="15"/>
      <c r="I35" s="60"/>
    </row>
    <row r="36" spans="1:9" ht="14.25" customHeight="1" thickBot="1" x14ac:dyDescent="0.35">
      <c r="B36" s="20" t="s">
        <v>9</v>
      </c>
      <c r="C36" s="21"/>
      <c r="D36" s="21"/>
      <c r="E36" s="31">
        <f>SUM(E22,-E34)</f>
        <v>18204</v>
      </c>
      <c r="F36" s="31">
        <f>SUM(F22,-F34)</f>
        <v>18104</v>
      </c>
      <c r="G36" s="38">
        <f>SUM(G22,-G34)</f>
        <v>18104</v>
      </c>
      <c r="H36" s="32"/>
      <c r="I36" s="61">
        <f>SUM(I22,-I34)</f>
        <v>54412</v>
      </c>
    </row>
    <row r="37" spans="1:9" ht="27" customHeight="1" x14ac:dyDescent="0.35">
      <c r="A37" s="4"/>
      <c r="B37" s="68" t="s">
        <v>16</v>
      </c>
      <c r="C37" s="68"/>
      <c r="D37" s="68"/>
      <c r="E37" s="68"/>
      <c r="F37" s="68"/>
      <c r="G37" s="68"/>
      <c r="H37" s="68"/>
      <c r="I37" s="68"/>
    </row>
    <row r="38" spans="1:9" ht="5.25" customHeight="1" x14ac:dyDescent="0.3">
      <c r="A38" s="39"/>
      <c r="B38" s="39"/>
      <c r="C38" s="39"/>
      <c r="D38" s="40"/>
      <c r="E38" s="40"/>
      <c r="F38" s="41"/>
      <c r="G38" s="40"/>
      <c r="H38" s="40"/>
    </row>
    <row r="39" spans="1:9" x14ac:dyDescent="0.3">
      <c r="B39" s="74" t="s">
        <v>24</v>
      </c>
      <c r="C39" s="75"/>
      <c r="D39" s="74" t="s">
        <v>17</v>
      </c>
      <c r="E39" s="75"/>
      <c r="F39" s="74" t="s">
        <v>34</v>
      </c>
      <c r="G39" s="74"/>
    </row>
    <row r="40" spans="1:9" ht="22.5" customHeight="1" x14ac:dyDescent="0.3">
      <c r="A40" s="8"/>
      <c r="B40" s="82" t="s">
        <v>18</v>
      </c>
      <c r="C40" s="75"/>
      <c r="D40" s="8"/>
      <c r="E40" s="8"/>
      <c r="F40" s="76"/>
      <c r="G40" s="76"/>
      <c r="H40" s="8"/>
    </row>
    <row r="41" spans="1:9" ht="15" customHeight="1" thickBot="1" x14ac:dyDescent="0.35">
      <c r="B41" s="79" t="s">
        <v>1</v>
      </c>
      <c r="C41" s="80"/>
      <c r="D41" s="77"/>
      <c r="E41" s="78"/>
      <c r="F41" s="42" t="s">
        <v>1</v>
      </c>
      <c r="G41" s="43"/>
    </row>
    <row r="42" spans="1:9" ht="15" customHeight="1" thickTop="1" x14ac:dyDescent="0.3">
      <c r="B42" s="44"/>
      <c r="C42" s="45"/>
      <c r="D42" s="81" t="s">
        <v>35</v>
      </c>
      <c r="E42" s="81"/>
      <c r="F42" s="46" t="s">
        <v>25</v>
      </c>
      <c r="G42" s="45">
        <f>SUM(E36-G43-G44)</f>
        <v>6068</v>
      </c>
      <c r="H42" s="47"/>
    </row>
    <row r="43" spans="1:9" ht="15" customHeight="1" x14ac:dyDescent="0.3">
      <c r="B43" s="46">
        <v>45200</v>
      </c>
      <c r="C43" s="45">
        <f>E36</f>
        <v>18204</v>
      </c>
      <c r="D43" s="81"/>
      <c r="E43" s="81"/>
      <c r="F43" s="46" t="s">
        <v>26</v>
      </c>
      <c r="G43" s="45">
        <f>ROUND(((E36)/3),2)</f>
        <v>6068</v>
      </c>
    </row>
    <row r="44" spans="1:9" ht="15" customHeight="1" x14ac:dyDescent="0.3">
      <c r="A44" s="48"/>
      <c r="B44" s="49"/>
      <c r="C44" s="50"/>
      <c r="D44" s="81"/>
      <c r="E44" s="81"/>
      <c r="F44" s="51" t="s">
        <v>27</v>
      </c>
      <c r="G44" s="50">
        <f>ROUND(((E36)/3),2)</f>
        <v>6068</v>
      </c>
    </row>
    <row r="45" spans="1:9" ht="15" customHeight="1" thickBot="1" x14ac:dyDescent="0.35">
      <c r="B45" s="79" t="s">
        <v>2</v>
      </c>
      <c r="C45" s="80"/>
      <c r="D45" s="81"/>
      <c r="E45" s="81"/>
      <c r="F45" s="42" t="s">
        <v>2</v>
      </c>
      <c r="G45" s="52"/>
    </row>
    <row r="46" spans="1:9" ht="15" customHeight="1" thickTop="1" x14ac:dyDescent="0.3">
      <c r="B46" s="44"/>
      <c r="C46" s="45"/>
      <c r="D46" s="81"/>
      <c r="E46" s="81"/>
      <c r="F46" s="46" t="s">
        <v>28</v>
      </c>
      <c r="G46" s="45">
        <f>SUM(F36,-G47,-G48)</f>
        <v>6034.66</v>
      </c>
      <c r="H46" s="47" t="s">
        <v>0</v>
      </c>
    </row>
    <row r="47" spans="1:9" ht="15" customHeight="1" x14ac:dyDescent="0.3">
      <c r="B47" s="46">
        <v>45301</v>
      </c>
      <c r="C47" s="45">
        <f>F36</f>
        <v>18104</v>
      </c>
      <c r="D47" s="81"/>
      <c r="E47" s="81"/>
      <c r="F47" s="46" t="s">
        <v>29</v>
      </c>
      <c r="G47" s="45">
        <f>ROUND((F36/3),2)</f>
        <v>6034.67</v>
      </c>
    </row>
    <row r="48" spans="1:9" ht="15" customHeight="1" x14ac:dyDescent="0.3">
      <c r="B48" s="49"/>
      <c r="C48" s="50"/>
      <c r="D48" s="81"/>
      <c r="E48" s="81"/>
      <c r="F48" s="51" t="s">
        <v>30</v>
      </c>
      <c r="G48" s="50">
        <f>ROUND(F36/3,2)</f>
        <v>6034.67</v>
      </c>
    </row>
    <row r="49" spans="1:8" ht="15" customHeight="1" thickBot="1" x14ac:dyDescent="0.35">
      <c r="B49" s="79" t="s">
        <v>3</v>
      </c>
      <c r="C49" s="80"/>
      <c r="D49" s="81"/>
      <c r="E49" s="81"/>
      <c r="F49" s="42" t="s">
        <v>3</v>
      </c>
      <c r="G49" s="52"/>
    </row>
    <row r="50" spans="1:8" ht="15" customHeight="1" thickTop="1" x14ac:dyDescent="0.3">
      <c r="B50" s="44"/>
      <c r="C50" s="45"/>
      <c r="D50" s="81"/>
      <c r="E50" s="81"/>
      <c r="F50" s="46" t="s">
        <v>31</v>
      </c>
      <c r="G50" s="45">
        <f>SUM(G36,-G51,-G52)</f>
        <v>6034.66</v>
      </c>
      <c r="H50" s="47" t="s">
        <v>0</v>
      </c>
    </row>
    <row r="51" spans="1:8" ht="15" customHeight="1" x14ac:dyDescent="0.3">
      <c r="B51" s="46">
        <v>45392</v>
      </c>
      <c r="C51" s="45">
        <f>G36</f>
        <v>18104</v>
      </c>
      <c r="D51" s="81"/>
      <c r="E51" s="81"/>
      <c r="F51" s="46" t="s">
        <v>32</v>
      </c>
      <c r="G51" s="45">
        <f>ROUND(G36/3,2)</f>
        <v>6034.67</v>
      </c>
    </row>
    <row r="52" spans="1:8" ht="15" customHeight="1" x14ac:dyDescent="0.3">
      <c r="B52" s="49"/>
      <c r="C52" s="50"/>
      <c r="D52" s="81"/>
      <c r="E52" s="81"/>
      <c r="F52" s="51" t="s">
        <v>33</v>
      </c>
      <c r="G52" s="50">
        <f>ROUND(G36/3,2)</f>
        <v>6034.67</v>
      </c>
    </row>
    <row r="53" spans="1:8" ht="15" customHeight="1" x14ac:dyDescent="0.3">
      <c r="B53" s="53"/>
      <c r="C53" s="54"/>
      <c r="D53" s="81"/>
      <c r="E53" s="81"/>
      <c r="F53" s="55"/>
      <c r="G53" s="54"/>
    </row>
    <row r="54" spans="1:8" x14ac:dyDescent="0.3">
      <c r="A54" s="73" t="s">
        <v>19</v>
      </c>
      <c r="B54" s="73"/>
      <c r="C54" s="73"/>
      <c r="D54" s="73"/>
      <c r="E54" s="73"/>
      <c r="F54" s="73"/>
      <c r="G54" s="73"/>
      <c r="H54" s="40" t="s">
        <v>20</v>
      </c>
    </row>
    <row r="55" spans="1:8" x14ac:dyDescent="0.3">
      <c r="A55" s="73" t="s">
        <v>21</v>
      </c>
      <c r="B55" s="73"/>
      <c r="C55" s="73"/>
      <c r="D55" s="73"/>
      <c r="E55" s="73"/>
      <c r="F55" s="73"/>
      <c r="G55" s="73"/>
      <c r="H55" s="40" t="s">
        <v>22</v>
      </c>
    </row>
  </sheetData>
  <mergeCells count="18">
    <mergeCell ref="A55:G55"/>
    <mergeCell ref="B39:C39"/>
    <mergeCell ref="D39:E39"/>
    <mergeCell ref="F39:G40"/>
    <mergeCell ref="D41:E41"/>
    <mergeCell ref="B45:C45"/>
    <mergeCell ref="B49:C49"/>
    <mergeCell ref="A54:G54"/>
    <mergeCell ref="D42:E53"/>
    <mergeCell ref="B40:C40"/>
    <mergeCell ref="B41:C41"/>
    <mergeCell ref="E4:I4"/>
    <mergeCell ref="B11:D11"/>
    <mergeCell ref="B6:I6"/>
    <mergeCell ref="B9:I9"/>
    <mergeCell ref="B37:I37"/>
    <mergeCell ref="B24:D24"/>
    <mergeCell ref="A8:J8"/>
  </mergeCells>
  <phoneticPr fontId="0" type="noConversion"/>
  <pageMargins left="0" right="0" top="0" bottom="0" header="0" footer="0"/>
  <pageSetup scale="97"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2019-03-13T21:17:26Z</cp:lastPrinted>
  <dcterms:created xsi:type="dcterms:W3CDTF">1998-05-20T21:42:03Z</dcterms:created>
  <dcterms:modified xsi:type="dcterms:W3CDTF">2023-08-24T15:41:16Z</dcterms:modified>
</cp:coreProperties>
</file>